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15" activeTab="0"/>
  </bookViews>
  <sheets>
    <sheet name="11.6 Million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<sst xmlns="http://schemas.openxmlformats.org/spreadsheetml/2006/main" count="47" uniqueCount="42">
  <si>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MUNICIPALITY</t>
  </si>
  <si>
    <t>IMPACT</t>
  </si>
  <si>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</si>
  <si>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</si>
  <si>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</si>
  <si>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</si>
  <si>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</si>
  <si>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</si>
  <si>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</si>
  <si>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</si>
  <si>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</si>
  <si>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</si>
  <si>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</si>
  <si>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</si>
  <si>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</si>
  <si>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</si>
  <si>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</si>
  <si>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</si>
  <si>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SPRINGFIELD</t>
  </si>
  <si>
    <t>SUMMIT</t>
  </si>
  <si>
    <t>UNION</t>
  </si>
  <si>
    <t>WESTFIELD</t>
  </si>
  <si>
    <t>WINFIELD</t>
  </si>
  <si>
    <t>DOLLAR INCREASE</t>
  </si>
  <si>
    <t>PERCENT INCREASE</t>
  </si>
  <si>
    <t>PRIOR YEAR TAX LEVY</t>
  </si>
  <si>
    <t>CURRENT YEAR LEVY</t>
  </si>
  <si>
    <t>AVERAGE TAX INCREASE</t>
  </si>
  <si>
    <t>COUNTY TAX RATE</t>
  </si>
  <si>
    <t>DIFFERENCE</t>
  </si>
  <si>
    <t>AVERAGE PER HOUSEHOLD</t>
  </si>
  <si>
    <t xml:space="preserve">HOUSEHOLD </t>
  </si>
  <si>
    <t>UNION COUNTY BOARD OF TAXATION</t>
  </si>
  <si>
    <t>2010 TAX SUMMARY</t>
  </si>
  <si>
    <t>COUNTY TAX 2010</t>
  </si>
  <si>
    <t>OPEN SPACE TAX 2010</t>
  </si>
  <si>
    <t>TOTAL COUNTY TAX 2010 BY MUNICIPALITY</t>
  </si>
  <si>
    <t>2009 - 2010</t>
  </si>
  <si>
    <t>2010 TAX IMPACT ON AVERAGE HOUSEHOLD BY MUNICIPALITIES</t>
  </si>
  <si>
    <t>INCREASE</t>
  </si>
  <si>
    <t>AVERAGE TAX TOWN</t>
  </si>
  <si>
    <t>11.6 MIL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</si>
</sst>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&quot;$&quot;#,##0"/>
    <numFmt numFmtId="167" formatCode="&quot;$&quot;#,##0.00"/>
    <numFmt numFmtId="168" formatCode="0.000000000000"/>
    <numFmt numFmtId="169" formatCode="0.000%"/>
    <numFmt numFmtId="170" formatCode="[$-409]dddd\,\ mmmm\ dd\,\ yyyy"/>
    <numFmt numFmtId="171" formatCode="[$-409]h:mm:ss\ AM/PM"/>
    <numFmt numFmtId="172" formatCode="0.0%"/>
  </numFmts>
  <fonts count="25">
    <font>
      <sz val="10"/>
      <name val="Arial"/>
      <family val="0"/>
    </font>
    <font>
      <sz val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6" fontId="0" fillId="20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166" fontId="0" fillId="20" borderId="17" xfId="0" applyNumberFormat="1" applyFill="1" applyBorder="1" applyAlignment="1">
      <alignment horizontal="center"/>
    </xf>
    <xf numFmtId="166" fontId="0" fillId="20" borderId="18" xfId="0" applyNumberFormat="1" applyFill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/>
    </xf>
    <xf numFmtId="0" fontId="3" fillId="0" borderId="15" xfId="0" applyFont="1" applyBorder="1" applyAlignment="1">
      <alignment horizontal="centerContinuous"/>
    </xf>
    <xf numFmtId="3" fontId="0" fillId="0" borderId="14" xfId="0" applyNumberForma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5" fontId="1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167" fontId="0" fillId="20" borderId="24" xfId="0" applyNumberFormat="1" applyFill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20" borderId="10" xfId="0" applyNumberForma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20" borderId="18" xfId="0" applyNumberFormat="1" applyFill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166" fontId="0" fillId="0" borderId="2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B5">
      <selection activeCell="E11" sqref="E11"/>
    </sheetView>
  </sheetViews>
  <sheetFormatPr defaultColWidth="9.140625" defaultRowHeight="12.75"/>
  <cols>
    <col min="1" max="1" width="20.140625" style="0" customWidth="1"/>
    <col min="2" max="2" width="15.7109375" style="0" customWidth="1"/>
    <col min="3" max="3" width="13.28125" style="0" customWidth="1"/>
    <col min="4" max="4" width="10.7109375" style="0" customWidth="1"/>
    <col min="5" max="5" width="13.28125" style="0" customWidth="1"/>
    <col min="6" max="6" width="14.140625" style="0" customWidth="1"/>
    <col min="7" max="7" width="13.7109375" style="0" customWidth="1"/>
    <col min="8" max="8" width="11.140625" style="0" customWidth="1"/>
    <col min="9" max="9" width="14.7109375" style="0" customWidth="1"/>
    <col min="10" max="10" width="15.140625" style="0" customWidth="1"/>
    <col min="11" max="11" width="14.140625" style="0" customWidth="1"/>
    <col min="12" max="12" width="14.8515625" style="0" customWidth="1"/>
  </cols>
  <sheetData>
    <row r="1" spans="1:12" ht="20.25">
      <c r="A1" s="16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3.25">
      <c r="A2" s="16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</row>
    <row r="3" spans="1:12" ht="23.25">
      <c r="A3" s="16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15"/>
    </row>
    <row r="4" spans="3:12" ht="12.75">
      <c r="C4" s="3"/>
      <c r="D4" s="3"/>
      <c r="E4" s="3"/>
      <c r="F4" s="3"/>
      <c r="G4" s="3"/>
      <c r="H4" s="3"/>
      <c r="I4" s="3"/>
      <c r="J4" s="3"/>
      <c r="K4" s="3"/>
      <c r="L4" s="3"/>
    </row>
    <row r="5" spans="3:12" ht="13.5" thickBot="1">
      <c r="C5" s="52"/>
      <c r="D5" s="20"/>
      <c r="E5" s="20"/>
      <c r="F5" s="20"/>
      <c r="G5" s="20"/>
      <c r="H5" s="20"/>
      <c r="I5" s="20"/>
      <c r="J5" s="20"/>
      <c r="K5" s="20"/>
      <c r="L5" s="20"/>
    </row>
    <row r="6" spans="3:12" ht="12.75">
      <c r="C6" s="22"/>
      <c r="D6" s="23"/>
      <c r="E6" s="42"/>
      <c r="F6" s="42"/>
      <c r="G6" s="42"/>
      <c r="H6" s="23"/>
      <c r="I6" s="22"/>
      <c r="J6" s="42"/>
      <c r="K6" s="42"/>
      <c r="L6" s="23"/>
    </row>
    <row r="7" spans="3:12" ht="12.75">
      <c r="C7" s="24" t="s">
        <v>34</v>
      </c>
      <c r="D7" s="25"/>
      <c r="E7" s="19" t="s">
        <v>35</v>
      </c>
      <c r="F7" s="20"/>
      <c r="G7" s="20"/>
      <c r="H7" s="25"/>
      <c r="I7" s="24" t="s">
        <v>36</v>
      </c>
      <c r="J7" s="19"/>
      <c r="K7" s="19"/>
      <c r="L7" s="48"/>
    </row>
    <row r="8" spans="2:12" ht="12.75">
      <c r="B8" s="14"/>
      <c r="C8" s="24" t="s">
        <v>30</v>
      </c>
      <c r="D8" s="25"/>
      <c r="E8" s="19" t="s">
        <v>30</v>
      </c>
      <c r="F8" s="20"/>
      <c r="G8" s="20"/>
      <c r="H8" s="25"/>
      <c r="I8" s="26"/>
      <c r="J8" s="3"/>
      <c r="K8" s="3"/>
      <c r="L8" s="27"/>
    </row>
    <row r="9" spans="2:12" ht="12.75">
      <c r="B9" s="14">
        <v>2009</v>
      </c>
      <c r="C9" s="26"/>
      <c r="D9" s="27"/>
      <c r="E9" s="3"/>
      <c r="F9" s="3"/>
      <c r="G9" s="3"/>
      <c r="H9" s="27"/>
      <c r="I9" s="26"/>
      <c r="J9" s="3"/>
      <c r="K9" s="3"/>
      <c r="L9" s="27"/>
    </row>
    <row r="10" spans="2:12" ht="12.75">
      <c r="B10" s="14" t="s">
        <v>31</v>
      </c>
      <c r="C10" s="64" t="s">
        <v>39</v>
      </c>
      <c r="D10" s="59" t="s">
        <v>29</v>
      </c>
      <c r="E10" s="3"/>
      <c r="F10" s="3"/>
      <c r="G10" s="3"/>
      <c r="H10" s="59" t="s">
        <v>29</v>
      </c>
      <c r="I10" s="26"/>
      <c r="J10" s="3"/>
      <c r="K10" s="3"/>
      <c r="L10" s="59" t="s">
        <v>29</v>
      </c>
    </row>
    <row r="11" spans="1:12" ht="12.75">
      <c r="A11" s="62" t="s">
        <v>0</v>
      </c>
      <c r="B11" s="14" t="s">
        <v>1</v>
      </c>
      <c r="C11" s="63" t="s">
        <v>41</v>
      </c>
      <c r="D11" s="28" t="s">
        <v>37</v>
      </c>
      <c r="E11" s="21">
        <v>2008</v>
      </c>
      <c r="F11" s="21">
        <v>2009</v>
      </c>
      <c r="G11" s="21">
        <v>2010</v>
      </c>
      <c r="H11" s="28" t="s">
        <v>37</v>
      </c>
      <c r="I11" s="43">
        <v>2008</v>
      </c>
      <c r="J11" s="21">
        <v>2009</v>
      </c>
      <c r="K11" s="21">
        <v>2010</v>
      </c>
      <c r="L11" s="28" t="s">
        <v>37</v>
      </c>
    </row>
    <row r="12" spans="1:12" ht="12.75">
      <c r="A12" s="5" t="s">
        <v>2</v>
      </c>
      <c r="B12" s="29">
        <v>1954</v>
      </c>
      <c r="C12" s="29">
        <v>2123</v>
      </c>
      <c r="D12" s="30">
        <f aca="true" t="shared" si="0" ref="D12:D32">SUM(C12-B12)</f>
        <v>169</v>
      </c>
      <c r="E12" s="9">
        <v>85</v>
      </c>
      <c r="F12" s="9">
        <v>86</v>
      </c>
      <c r="G12" s="9">
        <v>86</v>
      </c>
      <c r="H12" s="30">
        <f aca="true" t="shared" si="1" ref="H12:H32">SUM(G12-F12)</f>
        <v>0</v>
      </c>
      <c r="I12" s="53">
        <v>11480664.75</v>
      </c>
      <c r="J12" s="55">
        <v>11870630.2</v>
      </c>
      <c r="K12" s="55">
        <v>12806799.59</v>
      </c>
      <c r="L12" s="57">
        <f aca="true" t="shared" si="2" ref="L12:L32">SUM(K12-J12)</f>
        <v>936169.3900000006</v>
      </c>
    </row>
    <row r="13" spans="1:12" ht="12.75">
      <c r="A13" s="1" t="s">
        <v>3</v>
      </c>
      <c r="B13" s="31">
        <v>1579</v>
      </c>
      <c r="C13" s="31">
        <v>1614</v>
      </c>
      <c r="D13" s="32">
        <f t="shared" si="0"/>
        <v>35</v>
      </c>
      <c r="E13" s="10">
        <v>69</v>
      </c>
      <c r="F13" s="10">
        <v>70</v>
      </c>
      <c r="G13" s="10">
        <v>65</v>
      </c>
      <c r="H13" s="32">
        <f t="shared" si="1"/>
        <v>-5</v>
      </c>
      <c r="I13" s="54">
        <v>9310223.78</v>
      </c>
      <c r="J13" s="56">
        <v>9573772.17</v>
      </c>
      <c r="K13" s="56">
        <v>9784970.49</v>
      </c>
      <c r="L13" s="32">
        <f t="shared" si="2"/>
        <v>211198.3200000003</v>
      </c>
    </row>
    <row r="14" spans="1:12" ht="12.75">
      <c r="A14" s="5" t="s">
        <v>4</v>
      </c>
      <c r="B14" s="29">
        <v>1595</v>
      </c>
      <c r="C14" s="29">
        <v>1697</v>
      </c>
      <c r="D14" s="30">
        <f t="shared" si="0"/>
        <v>102</v>
      </c>
      <c r="E14" s="9">
        <v>69</v>
      </c>
      <c r="F14" s="9">
        <v>71</v>
      </c>
      <c r="G14" s="9">
        <v>69</v>
      </c>
      <c r="H14" s="30">
        <f t="shared" si="1"/>
        <v>-2</v>
      </c>
      <c r="I14" s="53">
        <v>13818895.79</v>
      </c>
      <c r="J14" s="55">
        <v>14605050.4</v>
      </c>
      <c r="K14" s="55">
        <v>15461580.38</v>
      </c>
      <c r="L14" s="57">
        <f t="shared" si="2"/>
        <v>856529.9800000004</v>
      </c>
    </row>
    <row r="15" spans="1:12" ht="12.75">
      <c r="A15" s="1" t="s">
        <v>5</v>
      </c>
      <c r="B15" s="31">
        <v>1173</v>
      </c>
      <c r="C15" s="31">
        <v>1196</v>
      </c>
      <c r="D15" s="32">
        <f t="shared" si="0"/>
        <v>23</v>
      </c>
      <c r="E15" s="10">
        <v>53</v>
      </c>
      <c r="F15" s="10">
        <v>53</v>
      </c>
      <c r="G15" s="10">
        <v>49</v>
      </c>
      <c r="H15" s="32">
        <f t="shared" si="1"/>
        <v>-4</v>
      </c>
      <c r="I15" s="54">
        <v>30027595.49</v>
      </c>
      <c r="J15" s="56">
        <v>31163872.97</v>
      </c>
      <c r="K15" s="56">
        <v>31567940.38</v>
      </c>
      <c r="L15" s="32">
        <f t="shared" si="2"/>
        <v>404067.41000000015</v>
      </c>
    </row>
    <row r="16" spans="1:12" ht="12.75">
      <c r="A16" s="5" t="s">
        <v>6</v>
      </c>
      <c r="B16" s="29">
        <v>1549</v>
      </c>
      <c r="C16" s="29">
        <v>1666</v>
      </c>
      <c r="D16" s="30">
        <f t="shared" si="0"/>
        <v>117</v>
      </c>
      <c r="E16" s="9">
        <v>66</v>
      </c>
      <c r="F16" s="9">
        <v>68</v>
      </c>
      <c r="G16" s="9">
        <v>68</v>
      </c>
      <c r="H16" s="30">
        <f t="shared" si="1"/>
        <v>0</v>
      </c>
      <c r="I16" s="53">
        <v>3897248.64</v>
      </c>
      <c r="J16" s="55">
        <v>4180983.47</v>
      </c>
      <c r="K16" s="55">
        <v>4511916.82</v>
      </c>
      <c r="L16" s="57">
        <f t="shared" si="2"/>
        <v>330933.3500000001</v>
      </c>
    </row>
    <row r="17" spans="1:12" ht="12.75">
      <c r="A17" s="1" t="s">
        <v>7</v>
      </c>
      <c r="B17" s="31">
        <v>1310</v>
      </c>
      <c r="C17" s="31">
        <v>1428</v>
      </c>
      <c r="D17" s="32">
        <f t="shared" si="0"/>
        <v>118</v>
      </c>
      <c r="E17" s="10">
        <v>54</v>
      </c>
      <c r="F17" s="10">
        <v>58</v>
      </c>
      <c r="G17" s="10">
        <v>58</v>
      </c>
      <c r="H17" s="32">
        <f t="shared" si="1"/>
        <v>0</v>
      </c>
      <c r="I17" s="54">
        <v>2181017.47</v>
      </c>
      <c r="J17" s="56">
        <v>2386725.47</v>
      </c>
      <c r="K17" s="56">
        <v>2609935.18</v>
      </c>
      <c r="L17" s="32">
        <f t="shared" si="2"/>
        <v>223209.70999999996</v>
      </c>
    </row>
    <row r="18" spans="1:12" ht="12.75">
      <c r="A18" s="5" t="s">
        <v>8</v>
      </c>
      <c r="B18" s="29">
        <v>1051</v>
      </c>
      <c r="C18" s="29">
        <v>1101</v>
      </c>
      <c r="D18" s="30">
        <f t="shared" si="0"/>
        <v>50</v>
      </c>
      <c r="E18" s="9">
        <v>47</v>
      </c>
      <c r="F18" s="9">
        <v>46</v>
      </c>
      <c r="G18" s="9">
        <v>45</v>
      </c>
      <c r="H18" s="30">
        <f t="shared" si="1"/>
        <v>-1</v>
      </c>
      <c r="I18" s="53">
        <v>7743646.07</v>
      </c>
      <c r="J18" s="55">
        <v>7753447</v>
      </c>
      <c r="K18" s="55">
        <v>8119500.69</v>
      </c>
      <c r="L18" s="57">
        <f t="shared" si="2"/>
        <v>366053.6900000004</v>
      </c>
    </row>
    <row r="19" spans="1:12" ht="12.75">
      <c r="A19" s="1" t="s">
        <v>9</v>
      </c>
      <c r="B19" s="31">
        <v>1334</v>
      </c>
      <c r="C19" s="31">
        <v>1352</v>
      </c>
      <c r="D19" s="32">
        <f t="shared" si="0"/>
        <v>18</v>
      </c>
      <c r="E19" s="10">
        <v>56</v>
      </c>
      <c r="F19" s="10">
        <v>58</v>
      </c>
      <c r="G19" s="10">
        <v>55</v>
      </c>
      <c r="H19" s="32">
        <f t="shared" si="1"/>
        <v>-3</v>
      </c>
      <c r="I19" s="54">
        <v>6335564.27</v>
      </c>
      <c r="J19" s="56">
        <v>6697063.39</v>
      </c>
      <c r="K19" s="56">
        <v>6780385.81</v>
      </c>
      <c r="L19" s="32">
        <f t="shared" si="2"/>
        <v>83322.41999999993</v>
      </c>
    </row>
    <row r="20" spans="1:12" ht="12.75">
      <c r="A20" s="5" t="s">
        <v>10</v>
      </c>
      <c r="B20" s="29">
        <v>1135</v>
      </c>
      <c r="C20" s="29">
        <v>1142</v>
      </c>
      <c r="D20" s="30">
        <f t="shared" si="0"/>
        <v>7</v>
      </c>
      <c r="E20" s="9">
        <v>48</v>
      </c>
      <c r="F20" s="9">
        <v>49</v>
      </c>
      <c r="G20" s="9">
        <v>46</v>
      </c>
      <c r="H20" s="30">
        <f t="shared" si="1"/>
        <v>-3</v>
      </c>
      <c r="I20" s="53">
        <v>20088692.28</v>
      </c>
      <c r="J20" s="55">
        <v>22651417.3</v>
      </c>
      <c r="K20" s="55">
        <v>22707258.62</v>
      </c>
      <c r="L20" s="57">
        <f t="shared" si="2"/>
        <v>55841.3200000003</v>
      </c>
    </row>
    <row r="21" spans="1:12" ht="12.75">
      <c r="A21" s="1" t="s">
        <v>11</v>
      </c>
      <c r="B21" s="31">
        <v>2244</v>
      </c>
      <c r="C21" s="31">
        <v>2318</v>
      </c>
      <c r="D21" s="32">
        <f t="shared" si="0"/>
        <v>74</v>
      </c>
      <c r="E21" s="10">
        <v>99</v>
      </c>
      <c r="F21" s="10">
        <v>99</v>
      </c>
      <c r="G21" s="10">
        <v>94</v>
      </c>
      <c r="H21" s="32">
        <f t="shared" si="1"/>
        <v>-5</v>
      </c>
      <c r="I21" s="54">
        <v>6434600.8</v>
      </c>
      <c r="J21" s="56">
        <v>6651146.99</v>
      </c>
      <c r="K21" s="56">
        <v>6877190.95</v>
      </c>
      <c r="L21" s="32">
        <f t="shared" si="2"/>
        <v>226043.95999999996</v>
      </c>
    </row>
    <row r="22" spans="1:12" ht="12.75">
      <c r="A22" s="5" t="s">
        <v>12</v>
      </c>
      <c r="B22" s="29">
        <v>1946</v>
      </c>
      <c r="C22" s="29">
        <v>2098</v>
      </c>
      <c r="D22" s="30">
        <f t="shared" si="0"/>
        <v>152</v>
      </c>
      <c r="E22" s="9">
        <v>82</v>
      </c>
      <c r="F22" s="9">
        <v>85</v>
      </c>
      <c r="G22" s="9">
        <v>85</v>
      </c>
      <c r="H22" s="30">
        <f t="shared" si="1"/>
        <v>0</v>
      </c>
      <c r="I22" s="53">
        <v>8192617.32</v>
      </c>
      <c r="J22" s="55">
        <v>8911219.04</v>
      </c>
      <c r="K22" s="55">
        <v>9544155.84</v>
      </c>
      <c r="L22" s="57">
        <f t="shared" si="2"/>
        <v>632936.8000000007</v>
      </c>
    </row>
    <row r="23" spans="1:12" ht="12.75">
      <c r="A23" s="1" t="s">
        <v>13</v>
      </c>
      <c r="B23" s="31">
        <v>1099</v>
      </c>
      <c r="C23" s="31">
        <v>1130</v>
      </c>
      <c r="D23" s="32">
        <f t="shared" si="0"/>
        <v>31</v>
      </c>
      <c r="E23" s="10">
        <v>46</v>
      </c>
      <c r="F23" s="10">
        <v>49</v>
      </c>
      <c r="G23" s="10">
        <v>45</v>
      </c>
      <c r="H23" s="32">
        <f t="shared" si="1"/>
        <v>-4</v>
      </c>
      <c r="I23" s="54">
        <v>11517291.78</v>
      </c>
      <c r="J23" s="56">
        <v>12301435.14</v>
      </c>
      <c r="K23" s="56">
        <v>12614801.21</v>
      </c>
      <c r="L23" s="32">
        <f t="shared" si="2"/>
        <v>313366.0700000003</v>
      </c>
    </row>
    <row r="24" spans="1:12" ht="12.75">
      <c r="A24" s="5" t="s">
        <v>14</v>
      </c>
      <c r="B24" s="29">
        <v>1108</v>
      </c>
      <c r="C24" s="29">
        <v>1171</v>
      </c>
      <c r="D24" s="30">
        <f t="shared" si="0"/>
        <v>63</v>
      </c>
      <c r="E24" s="9">
        <v>47</v>
      </c>
      <c r="F24" s="9">
        <v>50</v>
      </c>
      <c r="G24" s="9">
        <v>47</v>
      </c>
      <c r="H24" s="30">
        <f t="shared" si="1"/>
        <v>-3</v>
      </c>
      <c r="I24" s="53">
        <v>11790948.47</v>
      </c>
      <c r="J24" s="55">
        <v>12796889.6</v>
      </c>
      <c r="K24" s="55">
        <v>13512551.13</v>
      </c>
      <c r="L24" s="57">
        <f t="shared" si="2"/>
        <v>715661.5300000012</v>
      </c>
    </row>
    <row r="25" spans="1:12" ht="12.75">
      <c r="A25" s="1" t="s">
        <v>15</v>
      </c>
      <c r="B25" s="31">
        <v>942</v>
      </c>
      <c r="C25" s="31">
        <v>1012</v>
      </c>
      <c r="D25" s="32">
        <f t="shared" si="0"/>
        <v>70</v>
      </c>
      <c r="E25" s="10">
        <v>40</v>
      </c>
      <c r="F25" s="10">
        <v>42</v>
      </c>
      <c r="G25" s="10">
        <v>41</v>
      </c>
      <c r="H25" s="32">
        <f t="shared" si="1"/>
        <v>-1</v>
      </c>
      <c r="I25" s="54">
        <v>5868844.32</v>
      </c>
      <c r="J25" s="56">
        <v>6172068.16</v>
      </c>
      <c r="K25" s="56">
        <v>6637911.05</v>
      </c>
      <c r="L25" s="32">
        <f t="shared" si="2"/>
        <v>465842.88999999966</v>
      </c>
    </row>
    <row r="26" spans="1:12" ht="12.75">
      <c r="A26" s="5" t="s">
        <v>16</v>
      </c>
      <c r="B26" s="29">
        <v>1130</v>
      </c>
      <c r="C26" s="29">
        <v>1153</v>
      </c>
      <c r="D26" s="30">
        <f t="shared" si="0"/>
        <v>23</v>
      </c>
      <c r="E26" s="9">
        <v>50</v>
      </c>
      <c r="F26" s="9">
        <v>50</v>
      </c>
      <c r="G26" s="9">
        <v>47</v>
      </c>
      <c r="H26" s="30">
        <f t="shared" si="1"/>
        <v>-3</v>
      </c>
      <c r="I26" s="53">
        <v>4428281</v>
      </c>
      <c r="J26" s="55">
        <v>4617734.79</v>
      </c>
      <c r="K26" s="55">
        <v>4695808.2</v>
      </c>
      <c r="L26" s="57">
        <f t="shared" si="2"/>
        <v>78073.41000000015</v>
      </c>
    </row>
    <row r="27" spans="1:12" ht="12.75">
      <c r="A27" s="1" t="s">
        <v>17</v>
      </c>
      <c r="B27" s="31">
        <v>1785</v>
      </c>
      <c r="C27" s="31">
        <v>1881</v>
      </c>
      <c r="D27" s="32">
        <f t="shared" si="0"/>
        <v>96</v>
      </c>
      <c r="E27" s="10">
        <v>78</v>
      </c>
      <c r="F27" s="10">
        <v>79</v>
      </c>
      <c r="G27" s="10">
        <v>76</v>
      </c>
      <c r="H27" s="32">
        <f t="shared" si="1"/>
        <v>-3</v>
      </c>
      <c r="I27" s="54">
        <v>14150513.03</v>
      </c>
      <c r="J27" s="56">
        <v>14470439.44</v>
      </c>
      <c r="K27" s="56">
        <v>15282953.49</v>
      </c>
      <c r="L27" s="32">
        <f t="shared" si="2"/>
        <v>812514.0500000007</v>
      </c>
    </row>
    <row r="28" spans="1:12" ht="12.75">
      <c r="A28" s="5" t="s">
        <v>18</v>
      </c>
      <c r="B28" s="29">
        <v>1514</v>
      </c>
      <c r="C28" s="29">
        <v>1625</v>
      </c>
      <c r="D28" s="30">
        <f t="shared" si="0"/>
        <v>111</v>
      </c>
      <c r="E28" s="9">
        <v>65</v>
      </c>
      <c r="F28" s="9">
        <v>67</v>
      </c>
      <c r="G28" s="9">
        <v>66</v>
      </c>
      <c r="H28" s="30">
        <f t="shared" si="1"/>
        <v>-1</v>
      </c>
      <c r="I28" s="53">
        <v>9915274.07</v>
      </c>
      <c r="J28" s="55">
        <v>10432604.11</v>
      </c>
      <c r="K28" s="55">
        <v>11184735.37</v>
      </c>
      <c r="L28" s="57">
        <f t="shared" si="2"/>
        <v>752131.2599999998</v>
      </c>
    </row>
    <row r="29" spans="1:12" ht="12.75">
      <c r="A29" s="1" t="s">
        <v>19</v>
      </c>
      <c r="B29" s="31">
        <v>3270</v>
      </c>
      <c r="C29" s="31">
        <v>3460</v>
      </c>
      <c r="D29" s="32">
        <f t="shared" si="0"/>
        <v>190</v>
      </c>
      <c r="E29" s="10">
        <v>143</v>
      </c>
      <c r="F29" s="10">
        <v>143</v>
      </c>
      <c r="G29" s="10">
        <v>139</v>
      </c>
      <c r="H29" s="32">
        <f t="shared" si="1"/>
        <v>-4</v>
      </c>
      <c r="I29" s="54">
        <v>23740722.25</v>
      </c>
      <c r="J29" s="56">
        <v>25227031.47</v>
      </c>
      <c r="K29" s="56">
        <v>26647118.95</v>
      </c>
      <c r="L29" s="32">
        <f t="shared" si="2"/>
        <v>1420087.4800000004</v>
      </c>
    </row>
    <row r="30" spans="1:12" ht="12.75">
      <c r="A30" s="5" t="s">
        <v>20</v>
      </c>
      <c r="B30" s="29">
        <v>1143</v>
      </c>
      <c r="C30" s="29">
        <v>1183</v>
      </c>
      <c r="D30" s="30">
        <f t="shared" si="0"/>
        <v>40</v>
      </c>
      <c r="E30" s="9">
        <v>50</v>
      </c>
      <c r="F30" s="9">
        <v>51</v>
      </c>
      <c r="G30" s="9">
        <v>48</v>
      </c>
      <c r="H30" s="30">
        <f t="shared" si="1"/>
        <v>-3</v>
      </c>
      <c r="I30" s="53">
        <v>25555234.43</v>
      </c>
      <c r="J30" s="55">
        <v>26223049.09</v>
      </c>
      <c r="K30" s="55">
        <v>27105373.14</v>
      </c>
      <c r="L30" s="57">
        <f t="shared" si="2"/>
        <v>882324.0500000007</v>
      </c>
    </row>
    <row r="31" spans="1:12" ht="12.75">
      <c r="A31" s="1" t="s">
        <v>21</v>
      </c>
      <c r="B31" s="31">
        <v>2558</v>
      </c>
      <c r="C31" s="31">
        <v>2732</v>
      </c>
      <c r="D31" s="32">
        <f t="shared" si="0"/>
        <v>174</v>
      </c>
      <c r="E31" s="10">
        <v>110</v>
      </c>
      <c r="F31" s="10">
        <v>113</v>
      </c>
      <c r="G31" s="10">
        <v>111</v>
      </c>
      <c r="H31" s="32">
        <f t="shared" si="1"/>
        <v>-2</v>
      </c>
      <c r="I31" s="54">
        <v>25125241.06</v>
      </c>
      <c r="J31" s="56">
        <v>26313580.03</v>
      </c>
      <c r="K31" s="56">
        <v>28142294.16</v>
      </c>
      <c r="L31" s="32">
        <f t="shared" si="2"/>
        <v>1828714.129999999</v>
      </c>
    </row>
    <row r="32" spans="1:12" ht="12.75">
      <c r="A32" s="5" t="s">
        <v>22</v>
      </c>
      <c r="B32" s="29">
        <v>63</v>
      </c>
      <c r="C32" s="29">
        <v>68</v>
      </c>
      <c r="D32" s="30">
        <f t="shared" si="0"/>
        <v>5</v>
      </c>
      <c r="E32" s="9">
        <v>3</v>
      </c>
      <c r="F32" s="9">
        <v>3</v>
      </c>
      <c r="G32" s="9">
        <v>3</v>
      </c>
      <c r="H32" s="30">
        <f t="shared" si="1"/>
        <v>0</v>
      </c>
      <c r="I32" s="53">
        <v>54545.93</v>
      </c>
      <c r="J32" s="55">
        <v>56009.77</v>
      </c>
      <c r="K32" s="55">
        <v>60988.55</v>
      </c>
      <c r="L32" s="57">
        <f t="shared" si="2"/>
        <v>4978.780000000006</v>
      </c>
    </row>
    <row r="33" spans="1:12" ht="12.75">
      <c r="A33" s="8" t="s">
        <v>40</v>
      </c>
      <c r="B33" s="11">
        <f>SUM(B12:B32)/21</f>
        <v>1499.142857142857</v>
      </c>
      <c r="C33" s="66">
        <f>SUM(C12:C32)/21</f>
        <v>1578.5714285714287</v>
      </c>
      <c r="D33" s="33"/>
      <c r="E33" s="13">
        <f>SUM(E12:E32)/21</f>
        <v>64.76190476190476</v>
      </c>
      <c r="F33" s="13">
        <f>SUM(F12:F32)/21</f>
        <v>66.19047619047619</v>
      </c>
      <c r="G33" s="13">
        <f>SUM(G12:G32)/21</f>
        <v>63.95238095238095</v>
      </c>
      <c r="H33" s="33"/>
      <c r="I33" s="49">
        <f>SUM(I12:I32)/21</f>
        <v>11983698.238095239</v>
      </c>
      <c r="J33" s="65">
        <f>SUM(J12:J32)/21</f>
        <v>12621722.380952379</v>
      </c>
      <c r="K33" s="65">
        <f>SUM(K12:K32)/21</f>
        <v>13174103.333333336</v>
      </c>
      <c r="L33" s="27"/>
    </row>
    <row r="34" spans="1:12" ht="12.75">
      <c r="A34" s="12" t="s">
        <v>27</v>
      </c>
      <c r="B34" s="11" t="e">
        <f>SUM(B33-#REF!)</f>
        <v>#REF!</v>
      </c>
      <c r="C34" s="34">
        <f>SUM(C33-B33)</f>
        <v>79.42857142857156</v>
      </c>
      <c r="D34" s="35"/>
      <c r="E34" s="11">
        <v>4</v>
      </c>
      <c r="F34" s="11">
        <f>SUM(F33-E33)</f>
        <v>1.4285714285714306</v>
      </c>
      <c r="G34" s="11">
        <f>SUM(G33-F33)</f>
        <v>-2.238095238095241</v>
      </c>
      <c r="H34" s="35"/>
      <c r="I34" s="34">
        <v>569048</v>
      </c>
      <c r="J34" s="11">
        <f>SUM(J33-I33)</f>
        <v>638024.1428571399</v>
      </c>
      <c r="K34" s="11">
        <f>SUM(K33-J33)</f>
        <v>552380.9523809571</v>
      </c>
      <c r="L34" s="35"/>
    </row>
    <row r="35" spans="1:12" ht="12.75">
      <c r="A35" s="6" t="s">
        <v>25</v>
      </c>
      <c r="B35" s="17">
        <v>251657663</v>
      </c>
      <c r="C35" s="36">
        <v>265056170</v>
      </c>
      <c r="D35" s="37"/>
      <c r="E35" s="17">
        <v>238582767</v>
      </c>
      <c r="F35" s="17">
        <v>251657663</v>
      </c>
      <c r="G35" s="17">
        <v>265056170</v>
      </c>
      <c r="H35" s="35"/>
      <c r="I35" s="60">
        <v>238582767</v>
      </c>
      <c r="J35" s="61">
        <v>251657663</v>
      </c>
      <c r="K35" s="17">
        <v>265056170</v>
      </c>
      <c r="L35" s="37"/>
    </row>
    <row r="36" spans="1:12" ht="12.75">
      <c r="A36" s="6" t="s">
        <v>26</v>
      </c>
      <c r="B36" s="17">
        <v>265056170</v>
      </c>
      <c r="C36" s="36">
        <v>276656170</v>
      </c>
      <c r="D36" s="37"/>
      <c r="E36" s="17">
        <v>251657663</v>
      </c>
      <c r="F36" s="17">
        <v>265056170</v>
      </c>
      <c r="G36" s="17">
        <v>276656170</v>
      </c>
      <c r="H36" s="37"/>
      <c r="I36" s="60">
        <v>251657663</v>
      </c>
      <c r="J36" s="17">
        <v>265056170</v>
      </c>
      <c r="K36" s="17">
        <v>276656170</v>
      </c>
      <c r="L36" s="50"/>
    </row>
    <row r="37" spans="1:12" ht="12.75">
      <c r="A37" s="8" t="s">
        <v>23</v>
      </c>
      <c r="B37" s="17">
        <f>SUM(B36-B35)</f>
        <v>13398507</v>
      </c>
      <c r="C37" s="36">
        <f>SUM(C36-C35)</f>
        <v>11600000</v>
      </c>
      <c r="D37" s="37"/>
      <c r="E37" s="17">
        <f>SUM(E36-E35)</f>
        <v>13074896</v>
      </c>
      <c r="F37" s="17">
        <f>SUM(F36-F35)</f>
        <v>13398507</v>
      </c>
      <c r="G37" s="17">
        <f>SUM(G36-G35)</f>
        <v>11600000</v>
      </c>
      <c r="H37" s="44"/>
      <c r="I37" s="17">
        <f>SUM(I36-I35)</f>
        <v>13074896</v>
      </c>
      <c r="J37" s="17">
        <f>SUM(J36-J35)</f>
        <v>13398507</v>
      </c>
      <c r="K37" s="17">
        <f>SUM(K36-K35)</f>
        <v>11600000</v>
      </c>
      <c r="L37" s="37"/>
    </row>
    <row r="38" spans="1:12" ht="12.75">
      <c r="A38" s="8" t="s">
        <v>24</v>
      </c>
      <c r="B38" s="4">
        <f>SUM(B37/B35)</f>
        <v>0.05324100542092374</v>
      </c>
      <c r="C38" s="38">
        <f>SUM(C37/C35)</f>
        <v>0.04376430852373669</v>
      </c>
      <c r="D38" s="39"/>
      <c r="E38" s="4">
        <f>SUM(E37/E35)</f>
        <v>0.0548023487379539</v>
      </c>
      <c r="F38" s="4">
        <f>SUM(F37/F35)</f>
        <v>0.05324100542092374</v>
      </c>
      <c r="G38" s="4">
        <f>SUM(G37/G35)</f>
        <v>0.04376430852373669</v>
      </c>
      <c r="H38" s="45"/>
      <c r="I38" s="4">
        <f>SUM(I37/I35)</f>
        <v>0.0548023487379539</v>
      </c>
      <c r="J38" s="4">
        <f>SUM(J37/J35)</f>
        <v>0.05324100542092374</v>
      </c>
      <c r="K38" s="4">
        <f>SUM(K37/K35)</f>
        <v>0.04376430852373669</v>
      </c>
      <c r="L38" s="39"/>
    </row>
    <row r="39" spans="1:12" ht="13.5" thickBot="1">
      <c r="A39" s="7" t="s">
        <v>28</v>
      </c>
      <c r="B39" s="18">
        <v>0.33810259643</v>
      </c>
      <c r="C39" s="40">
        <v>0.36815251112</v>
      </c>
      <c r="D39" s="41"/>
      <c r="E39" s="46">
        <v>0.32920922072</v>
      </c>
      <c r="F39" s="58">
        <v>0.33810259643</v>
      </c>
      <c r="G39" s="46">
        <v>0.36815251112</v>
      </c>
      <c r="H39" s="47"/>
      <c r="I39" s="46">
        <v>0.32920922072</v>
      </c>
      <c r="J39" s="58">
        <v>0.33810259643</v>
      </c>
      <c r="K39" s="46">
        <v>0.36815251112</v>
      </c>
      <c r="L39" s="51"/>
    </row>
  </sheetData>
  <sheetProtection/>
  <printOptions/>
  <pageMargins left="0.75" right="0.75" top="1" bottom="1" header="0.5" footer="0.5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Txation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lformato</dc:creator>
  <cp:keywords/>
  <dc:description/>
  <cp:lastModifiedBy>Tina Renna</cp:lastModifiedBy>
  <cp:lastPrinted>2010-01-05T19:04:27Z</cp:lastPrinted>
  <dcterms:created xsi:type="dcterms:W3CDTF">2005-02-28T14:21:25Z</dcterms:created>
  <dcterms:modified xsi:type="dcterms:W3CDTF">2010-02-27T15:51:33Z</dcterms:modified>
  <cp:category/>
  <cp:version/>
  <cp:contentType/>
  <cp:contentStatus/>
</cp:coreProperties>
</file>