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 Comparison 2010-2000" sheetId="1" r:id="rId1"/>
  </sheets>
  <definedNames>
    <definedName name="Excel_BuiltIn_Print_Area_1">'UC Comparison 2010-2000'!$D$3</definedName>
  </definedNames>
  <calcPr fullCalcOnLoad="1"/>
</workbook>
</file>

<file path=xl/sharedStrings.xml><?xml version="1.0" encoding="utf-8"?>
<sst xmlns="http://schemas.openxmlformats.org/spreadsheetml/2006/main" count="32" uniqueCount="32">
  <si>
    <t>DEPARTMENT</t>
  </si>
  <si>
    <t>2010 Full Time</t>
  </si>
  <si>
    <t>Total Salaries</t>
  </si>
  <si>
    <t>2010 Salaries</t>
  </si>
  <si>
    <t>Seasonal Salaries</t>
  </si>
  <si>
    <t>2010  Avg. Salary</t>
  </si>
  <si>
    <t>2000 Full- Time</t>
  </si>
  <si>
    <t xml:space="preserve">      2000          Salaries</t>
  </si>
  <si>
    <t>2000  Avg. Salary</t>
  </si>
  <si>
    <t>10   /00 #</t>
  </si>
  <si>
    <t>10/00 Dollar Change</t>
  </si>
  <si>
    <t>10/00 Perc. Change</t>
  </si>
  <si>
    <t>10/00 Avg. Sal.</t>
  </si>
  <si>
    <t>Admin Svcs.</t>
  </si>
  <si>
    <t>Clerk/Board</t>
  </si>
  <si>
    <t>County Clerk</t>
  </si>
  <si>
    <t>County Counsel</t>
  </si>
  <si>
    <t>County Manager</t>
  </si>
  <si>
    <t>Elections</t>
  </si>
  <si>
    <t>Eng/PW/Fac</t>
  </si>
  <si>
    <t>Ext. Svcs.</t>
  </si>
  <si>
    <t>Finance/Tax</t>
  </si>
  <si>
    <t>Freeholders</t>
  </si>
  <si>
    <t>Runnells</t>
  </si>
  <si>
    <t>Human Svcs/</t>
  </si>
  <si>
    <t>Parks/EconD</t>
  </si>
  <si>
    <t>Prosecutor</t>
  </si>
  <si>
    <t>PubSaf/Corr.</t>
  </si>
  <si>
    <t>Schools Sup.</t>
  </si>
  <si>
    <t>Sherif</t>
  </si>
  <si>
    <t>Surrogate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</si>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</sst>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Red]\-[$$-409]#,##0"/>
    <numFmt numFmtId="165" formatCode="#,##0;[Red]\-#,##0"/>
    <numFmt numFmtId="166" formatCode="#,##0.00%;[Red]\-#,##0.00%"/>
  </numFmts>
  <fonts count="23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16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7" fillId="0" borderId="10" xfId="55" applyFont="1" applyFill="1" applyBorder="1" applyAlignment="1">
      <alignment horizontal="left" wrapText="1"/>
      <protection/>
    </xf>
    <xf numFmtId="0" fontId="17" fillId="0" borderId="10" xfId="55" applyFont="1" applyFill="1" applyBorder="1" applyAlignment="1">
      <alignment horizontal="center" wrapText="1"/>
      <protection/>
    </xf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166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" fillId="0" borderId="10" xfId="55" applyFont="1" applyFill="1" applyBorder="1" applyAlignment="1">
      <alignment horizontal="left"/>
      <protection/>
    </xf>
    <xf numFmtId="0" fontId="1" fillId="0" borderId="10" xfId="55" applyFont="1" applyFill="1" applyBorder="1" applyAlignment="1">
      <alignment horizontal="center"/>
      <protection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right"/>
    </xf>
    <xf numFmtId="164" fontId="22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 horizontal="center"/>
    </xf>
    <xf numFmtId="166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4" sqref="H14"/>
    </sheetView>
  </sheetViews>
  <sheetFormatPr defaultColWidth="9.140625" defaultRowHeight="12.75"/>
  <cols>
    <col min="1" max="1" width="16.57421875" style="1" customWidth="1"/>
    <col min="2" max="2" width="6.28125" style="2" customWidth="1"/>
    <col min="3" max="3" width="0" style="3" hidden="1" customWidth="1"/>
    <col min="4" max="4" width="12.421875" style="1" customWidth="1"/>
    <col min="5" max="5" width="0" style="3" hidden="1" customWidth="1"/>
    <col min="6" max="6" width="8.421875" style="1" customWidth="1"/>
    <col min="7" max="7" width="5.8515625" style="2" customWidth="1"/>
    <col min="8" max="8" width="17.57421875" style="3" customWidth="1"/>
    <col min="9" max="9" width="8.7109375" style="1" customWidth="1"/>
    <col min="10" max="10" width="4.8515625" style="4" customWidth="1"/>
    <col min="11" max="11" width="12.140625" style="1" customWidth="1"/>
    <col min="12" max="12" width="9.00390625" style="5" customWidth="1"/>
    <col min="13" max="13" width="8.421875" style="5" customWidth="1"/>
    <col min="14" max="253" width="12.57421875" style="1" customWidth="1"/>
    <col min="254" max="16384" width="13.00390625" style="6" customWidth="1"/>
  </cols>
  <sheetData>
    <row r="1" spans="1:13" s="13" customFormat="1" ht="60">
      <c r="A1" s="7" t="s">
        <v>0</v>
      </c>
      <c r="B1" s="8" t="s">
        <v>1</v>
      </c>
      <c r="C1" s="9" t="s">
        <v>2</v>
      </c>
      <c r="D1" s="10" t="s">
        <v>3</v>
      </c>
      <c r="E1" s="9" t="s">
        <v>4</v>
      </c>
      <c r="F1" s="10" t="s">
        <v>5</v>
      </c>
      <c r="G1" s="8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2" t="s">
        <v>12</v>
      </c>
    </row>
    <row r="2" spans="1:256" s="17" customFormat="1" ht="14.25">
      <c r="A2" s="14"/>
      <c r="B2" s="15"/>
      <c r="C2" s="16"/>
      <c r="E2" s="16"/>
      <c r="G2" s="15"/>
      <c r="H2" s="16"/>
      <c r="J2" s="18"/>
      <c r="L2" s="19"/>
      <c r="M2" s="19"/>
      <c r="IT2" s="20"/>
      <c r="IU2" s="20"/>
      <c r="IV2" s="20"/>
    </row>
    <row r="3" spans="1:256" s="17" customFormat="1" ht="14.25">
      <c r="A3" s="14" t="s">
        <v>13</v>
      </c>
      <c r="B3" s="15">
        <v>64</v>
      </c>
      <c r="C3" s="16">
        <v>3703717</v>
      </c>
      <c r="D3" s="16">
        <f aca="true" t="shared" si="0" ref="D3:D10">C3-E3</f>
        <v>3703405</v>
      </c>
      <c r="E3" s="16">
        <v>312</v>
      </c>
      <c r="F3" s="16">
        <f aca="true" t="shared" si="1" ref="F3:F20">D3/B3</f>
        <v>57865.703125</v>
      </c>
      <c r="G3" s="15">
        <v>54</v>
      </c>
      <c r="H3" s="16">
        <v>1865603</v>
      </c>
      <c r="I3" s="16">
        <f aca="true" t="shared" si="2" ref="I3:I20">H3/G3</f>
        <v>34548.2037037037</v>
      </c>
      <c r="J3" s="18">
        <f aca="true" t="shared" si="3" ref="J3:J20">B3-G3</f>
        <v>10</v>
      </c>
      <c r="K3" s="16">
        <f aca="true" t="shared" si="4" ref="K3:K20">D3-H3</f>
        <v>1837802</v>
      </c>
      <c r="L3" s="19">
        <f aca="true" t="shared" si="5" ref="L3:L20">D3/H3-1</f>
        <v>0.9850981157298739</v>
      </c>
      <c r="M3" s="19">
        <f aca="true" t="shared" si="6" ref="M3:M20">F3/I3-1</f>
        <v>0.6749265351470812</v>
      </c>
      <c r="IT3" s="20"/>
      <c r="IU3" s="20"/>
      <c r="IV3" s="20"/>
    </row>
    <row r="4" spans="1:256" s="17" customFormat="1" ht="14.25">
      <c r="A4" s="14" t="s">
        <v>14</v>
      </c>
      <c r="B4" s="15">
        <v>13</v>
      </c>
      <c r="C4" s="16">
        <v>847727</v>
      </c>
      <c r="D4" s="16">
        <f t="shared" si="0"/>
        <v>846817</v>
      </c>
      <c r="E4" s="16">
        <v>910</v>
      </c>
      <c r="F4" s="16">
        <f t="shared" si="1"/>
        <v>65139.769230769234</v>
      </c>
      <c r="G4" s="15">
        <v>15</v>
      </c>
      <c r="H4" s="16">
        <v>748863</v>
      </c>
      <c r="I4" s="16">
        <f t="shared" si="2"/>
        <v>49924.2</v>
      </c>
      <c r="J4" s="18">
        <f t="shared" si="3"/>
        <v>-2</v>
      </c>
      <c r="K4" s="16">
        <f t="shared" si="4"/>
        <v>97954</v>
      </c>
      <c r="L4" s="19">
        <f t="shared" si="5"/>
        <v>0.13080363163889785</v>
      </c>
      <c r="M4" s="19">
        <f t="shared" si="6"/>
        <v>0.3047734211218054</v>
      </c>
      <c r="IT4" s="20"/>
      <c r="IU4" s="20"/>
      <c r="IV4" s="20"/>
    </row>
    <row r="5" spans="1:256" s="17" customFormat="1" ht="14.25">
      <c r="A5" s="14" t="s">
        <v>15</v>
      </c>
      <c r="B5" s="15">
        <v>42</v>
      </c>
      <c r="C5" s="16">
        <v>1888660</v>
      </c>
      <c r="D5" s="16">
        <f t="shared" si="0"/>
        <v>1887716</v>
      </c>
      <c r="E5" s="16">
        <v>944</v>
      </c>
      <c r="F5" s="16">
        <f t="shared" si="1"/>
        <v>44945.619047619046</v>
      </c>
      <c r="G5" s="15">
        <v>35</v>
      </c>
      <c r="H5" s="16">
        <v>1177446</v>
      </c>
      <c r="I5" s="16">
        <f t="shared" si="2"/>
        <v>33641.31428571429</v>
      </c>
      <c r="J5" s="18">
        <f t="shared" si="3"/>
        <v>7</v>
      </c>
      <c r="K5" s="16">
        <f t="shared" si="4"/>
        <v>710270</v>
      </c>
      <c r="L5" s="19">
        <f t="shared" si="5"/>
        <v>0.6032293625355218</v>
      </c>
      <c r="M5" s="19">
        <f t="shared" si="6"/>
        <v>0.33602446877960124</v>
      </c>
      <c r="IT5" s="20"/>
      <c r="IU5" s="20"/>
      <c r="IV5" s="20"/>
    </row>
    <row r="6" spans="1:256" s="17" customFormat="1" ht="14.25">
      <c r="A6" s="14" t="s">
        <v>16</v>
      </c>
      <c r="B6" s="15">
        <v>23</v>
      </c>
      <c r="C6" s="16">
        <v>1585930</v>
      </c>
      <c r="D6" s="16">
        <f t="shared" si="0"/>
        <v>1584838</v>
      </c>
      <c r="E6" s="16">
        <v>1092</v>
      </c>
      <c r="F6" s="16">
        <f t="shared" si="1"/>
        <v>68906</v>
      </c>
      <c r="G6" s="15">
        <v>26</v>
      </c>
      <c r="H6" s="16">
        <v>1252545</v>
      </c>
      <c r="I6" s="16">
        <f t="shared" si="2"/>
        <v>48174.807692307695</v>
      </c>
      <c r="J6" s="18">
        <f t="shared" si="3"/>
        <v>-3</v>
      </c>
      <c r="K6" s="16">
        <f t="shared" si="4"/>
        <v>332293</v>
      </c>
      <c r="L6" s="19">
        <f t="shared" si="5"/>
        <v>0.26529426088483854</v>
      </c>
      <c r="M6" s="19">
        <f t="shared" si="6"/>
        <v>0.43033264273938254</v>
      </c>
      <c r="IT6" s="20"/>
      <c r="IU6" s="20"/>
      <c r="IV6" s="20"/>
    </row>
    <row r="7" spans="1:256" s="17" customFormat="1" ht="14.25">
      <c r="A7" s="14" t="s">
        <v>17</v>
      </c>
      <c r="B7" s="15">
        <v>16</v>
      </c>
      <c r="C7" s="16">
        <v>1047884</v>
      </c>
      <c r="D7" s="16">
        <f t="shared" si="0"/>
        <v>1047884</v>
      </c>
      <c r="E7" s="16">
        <v>0</v>
      </c>
      <c r="F7" s="16">
        <f t="shared" si="1"/>
        <v>65492.75</v>
      </c>
      <c r="G7" s="15">
        <v>7</v>
      </c>
      <c r="H7" s="16">
        <v>453003</v>
      </c>
      <c r="I7" s="16">
        <f t="shared" si="2"/>
        <v>64714.71428571428</v>
      </c>
      <c r="J7" s="18">
        <f t="shared" si="3"/>
        <v>9</v>
      </c>
      <c r="K7" s="16">
        <f t="shared" si="4"/>
        <v>594881</v>
      </c>
      <c r="L7" s="19">
        <f t="shared" si="5"/>
        <v>1.3131943938561115</v>
      </c>
      <c r="M7" s="19">
        <f t="shared" si="6"/>
        <v>0.01202254731204877</v>
      </c>
      <c r="IT7" s="20"/>
      <c r="IU7" s="20"/>
      <c r="IV7" s="20"/>
    </row>
    <row r="8" spans="1:256" s="17" customFormat="1" ht="14.25">
      <c r="A8" s="14" t="s">
        <v>18</v>
      </c>
      <c r="B8" s="15">
        <v>28</v>
      </c>
      <c r="C8" s="16">
        <v>1147652</v>
      </c>
      <c r="D8" s="16">
        <f t="shared" si="0"/>
        <v>1144610</v>
      </c>
      <c r="E8" s="16">
        <v>3042</v>
      </c>
      <c r="F8" s="16">
        <f t="shared" si="1"/>
        <v>40878.92857142857</v>
      </c>
      <c r="G8" s="15">
        <v>38</v>
      </c>
      <c r="H8" s="16">
        <v>1203959</v>
      </c>
      <c r="I8" s="16">
        <f t="shared" si="2"/>
        <v>31683.13157894737</v>
      </c>
      <c r="J8" s="18">
        <f t="shared" si="3"/>
        <v>-10</v>
      </c>
      <c r="K8" s="16">
        <f t="shared" si="4"/>
        <v>-59349</v>
      </c>
      <c r="L8" s="19">
        <f t="shared" si="5"/>
        <v>-0.04929486801460847</v>
      </c>
      <c r="M8" s="19">
        <f t="shared" si="6"/>
        <v>0.29024267912303126</v>
      </c>
      <c r="IT8" s="20"/>
      <c r="IU8" s="20"/>
      <c r="IV8" s="20"/>
    </row>
    <row r="9" spans="1:256" s="17" customFormat="1" ht="14.25">
      <c r="A9" s="14" t="s">
        <v>19</v>
      </c>
      <c r="B9" s="15">
        <v>283</v>
      </c>
      <c r="C9" s="16">
        <v>15124628</v>
      </c>
      <c r="D9" s="16">
        <f t="shared" si="0"/>
        <v>15124628</v>
      </c>
      <c r="E9" s="16">
        <v>0</v>
      </c>
      <c r="F9" s="16">
        <f t="shared" si="1"/>
        <v>53443.91519434629</v>
      </c>
      <c r="G9" s="15">
        <v>317</v>
      </c>
      <c r="H9" s="16">
        <v>12339142</v>
      </c>
      <c r="I9" s="16">
        <f t="shared" si="2"/>
        <v>38924.738170347</v>
      </c>
      <c r="J9" s="18">
        <f t="shared" si="3"/>
        <v>-34</v>
      </c>
      <c r="K9" s="16">
        <f t="shared" si="4"/>
        <v>2785486</v>
      </c>
      <c r="L9" s="19">
        <f t="shared" si="5"/>
        <v>0.22574389694194297</v>
      </c>
      <c r="M9" s="19">
        <f t="shared" si="6"/>
        <v>0.37300641459574546</v>
      </c>
      <c r="IT9" s="20"/>
      <c r="IU9" s="20"/>
      <c r="IV9" s="20"/>
    </row>
    <row r="10" spans="1:256" s="17" customFormat="1" ht="14.25">
      <c r="A10" s="14" t="s">
        <v>20</v>
      </c>
      <c r="B10" s="15">
        <v>5</v>
      </c>
      <c r="C10" s="16">
        <v>208582</v>
      </c>
      <c r="D10" s="16">
        <f t="shared" si="0"/>
        <v>208582</v>
      </c>
      <c r="E10" s="16">
        <v>0</v>
      </c>
      <c r="F10" s="16">
        <f t="shared" si="1"/>
        <v>41716.4</v>
      </c>
      <c r="G10" s="15">
        <v>4</v>
      </c>
      <c r="H10" s="16">
        <v>130632</v>
      </c>
      <c r="I10" s="16">
        <f t="shared" si="2"/>
        <v>32658</v>
      </c>
      <c r="J10" s="18">
        <f t="shared" si="3"/>
        <v>1</v>
      </c>
      <c r="K10" s="16">
        <f t="shared" si="4"/>
        <v>77950</v>
      </c>
      <c r="L10" s="19">
        <f t="shared" si="5"/>
        <v>0.5967144344417907</v>
      </c>
      <c r="M10" s="19">
        <f t="shared" si="6"/>
        <v>0.27737154755343263</v>
      </c>
      <c r="IT10" s="20"/>
      <c r="IU10" s="20"/>
      <c r="IV10" s="20"/>
    </row>
    <row r="11" spans="1:256" s="17" customFormat="1" ht="14.25">
      <c r="A11" s="14" t="s">
        <v>21</v>
      </c>
      <c r="B11" s="15">
        <v>41</v>
      </c>
      <c r="C11" s="16">
        <v>2284597</v>
      </c>
      <c r="D11" s="16">
        <v>2539221</v>
      </c>
      <c r="E11" s="16">
        <v>0</v>
      </c>
      <c r="F11" s="16">
        <f t="shared" si="1"/>
        <v>61932.21951219512</v>
      </c>
      <c r="G11" s="15">
        <v>31</v>
      </c>
      <c r="H11" s="16">
        <v>1539754</v>
      </c>
      <c r="I11" s="16">
        <f t="shared" si="2"/>
        <v>49669.48387096774</v>
      </c>
      <c r="J11" s="18">
        <f t="shared" si="3"/>
        <v>10</v>
      </c>
      <c r="K11" s="16">
        <f t="shared" si="4"/>
        <v>999467</v>
      </c>
      <c r="L11" s="19">
        <f t="shared" si="5"/>
        <v>0.6491082341724717</v>
      </c>
      <c r="M11" s="19">
        <f t="shared" si="6"/>
        <v>0.2468867136426005</v>
      </c>
      <c r="IT11" s="20"/>
      <c r="IU11" s="20"/>
      <c r="IV11" s="20"/>
    </row>
    <row r="12" spans="1:256" s="17" customFormat="1" ht="14.25">
      <c r="A12" s="14" t="s">
        <v>22</v>
      </c>
      <c r="B12" s="15">
        <v>9</v>
      </c>
      <c r="C12" s="16">
        <v>268500</v>
      </c>
      <c r="D12" s="16">
        <f>C12-E12</f>
        <v>268500</v>
      </c>
      <c r="E12" s="16">
        <v>0</v>
      </c>
      <c r="F12" s="16">
        <f t="shared" si="1"/>
        <v>29833.333333333332</v>
      </c>
      <c r="G12" s="15">
        <v>9</v>
      </c>
      <c r="H12" s="16">
        <v>235875</v>
      </c>
      <c r="I12" s="16">
        <f t="shared" si="2"/>
        <v>26208.333333333332</v>
      </c>
      <c r="J12" s="18">
        <f t="shared" si="3"/>
        <v>0</v>
      </c>
      <c r="K12" s="16">
        <f t="shared" si="4"/>
        <v>32625</v>
      </c>
      <c r="L12" s="19">
        <f t="shared" si="5"/>
        <v>0.13831478537360886</v>
      </c>
      <c r="M12" s="19">
        <f t="shared" si="6"/>
        <v>0.13831478537360886</v>
      </c>
      <c r="IT12" s="20"/>
      <c r="IU12" s="20"/>
      <c r="IV12" s="20"/>
    </row>
    <row r="13" spans="1:256" s="17" customFormat="1" ht="14.25">
      <c r="A13" s="14" t="s">
        <v>23</v>
      </c>
      <c r="B13" s="15">
        <v>579</v>
      </c>
      <c r="C13" s="16">
        <v>25522633</v>
      </c>
      <c r="D13" s="16">
        <f>C13-E13</f>
        <v>25522633</v>
      </c>
      <c r="E13" s="16">
        <v>0</v>
      </c>
      <c r="F13" s="16">
        <f t="shared" si="1"/>
        <v>44080.540587219344</v>
      </c>
      <c r="G13" s="15">
        <v>475</v>
      </c>
      <c r="H13" s="16">
        <v>15953695</v>
      </c>
      <c r="I13" s="16">
        <f t="shared" si="2"/>
        <v>33586.72631578947</v>
      </c>
      <c r="J13" s="18">
        <f t="shared" si="3"/>
        <v>104</v>
      </c>
      <c r="K13" s="16">
        <f t="shared" si="4"/>
        <v>9568938</v>
      </c>
      <c r="L13" s="19">
        <f t="shared" si="5"/>
        <v>0.5997944676766103</v>
      </c>
      <c r="M13" s="19">
        <f t="shared" si="6"/>
        <v>0.31243933013193437</v>
      </c>
      <c r="IT13" s="20"/>
      <c r="IU13" s="20"/>
      <c r="IV13" s="20"/>
    </row>
    <row r="14" spans="1:256" s="17" customFormat="1" ht="14.25">
      <c r="A14" s="14" t="s">
        <v>24</v>
      </c>
      <c r="B14" s="15">
        <v>720</v>
      </c>
      <c r="C14" s="16">
        <v>40356815</v>
      </c>
      <c r="D14" s="16">
        <f>C14-E14</f>
        <v>40347775</v>
      </c>
      <c r="E14" s="16">
        <v>9040</v>
      </c>
      <c r="F14" s="16">
        <f t="shared" si="1"/>
        <v>56038.57638888889</v>
      </c>
      <c r="G14" s="15">
        <v>681</v>
      </c>
      <c r="H14" s="16">
        <v>28510082</v>
      </c>
      <c r="I14" s="16">
        <f t="shared" si="2"/>
        <v>41865.02496328928</v>
      </c>
      <c r="J14" s="18">
        <f t="shared" si="3"/>
        <v>39</v>
      </c>
      <c r="K14" s="16">
        <f t="shared" si="4"/>
        <v>11837693</v>
      </c>
      <c r="L14" s="19">
        <f t="shared" si="5"/>
        <v>0.4152107664930602</v>
      </c>
      <c r="M14" s="19">
        <f t="shared" si="6"/>
        <v>0.3385535166413529</v>
      </c>
      <c r="IT14" s="20"/>
      <c r="IU14" s="20"/>
      <c r="IV14" s="20"/>
    </row>
    <row r="15" spans="1:256" s="17" customFormat="1" ht="14.25">
      <c r="A15" s="14" t="s">
        <v>25</v>
      </c>
      <c r="B15" s="15">
        <v>132</v>
      </c>
      <c r="C15" s="16">
        <v>7490153</v>
      </c>
      <c r="D15" s="16">
        <f>C15-E15</f>
        <v>7477617</v>
      </c>
      <c r="E15" s="16">
        <v>12536</v>
      </c>
      <c r="F15" s="16">
        <f t="shared" si="1"/>
        <v>56648.61363636364</v>
      </c>
      <c r="G15" s="15">
        <v>242</v>
      </c>
      <c r="H15" s="16">
        <v>9981382</v>
      </c>
      <c r="I15" s="16">
        <f t="shared" si="2"/>
        <v>41245.38016528926</v>
      </c>
      <c r="J15" s="18">
        <f t="shared" si="3"/>
        <v>-110</v>
      </c>
      <c r="K15" s="16">
        <f t="shared" si="4"/>
        <v>-2503765</v>
      </c>
      <c r="L15" s="19">
        <f t="shared" si="5"/>
        <v>-0.25084352046640435</v>
      </c>
      <c r="M15" s="19">
        <f t="shared" si="6"/>
        <v>0.37345354581159196</v>
      </c>
      <c r="IT15" s="20"/>
      <c r="IU15" s="20"/>
      <c r="IV15" s="20"/>
    </row>
    <row r="16" spans="1:256" s="17" customFormat="1" ht="14.25">
      <c r="A16" s="14" t="s">
        <v>26</v>
      </c>
      <c r="B16" s="15">
        <v>248</v>
      </c>
      <c r="C16" s="16">
        <v>19757321</v>
      </c>
      <c r="D16" s="16">
        <f>C16-E16</f>
        <v>19753999</v>
      </c>
      <c r="E16" s="16">
        <v>3322</v>
      </c>
      <c r="F16" s="16">
        <f t="shared" si="1"/>
        <v>79653.22177419355</v>
      </c>
      <c r="G16" s="15">
        <v>221</v>
      </c>
      <c r="H16" s="16">
        <v>12748160</v>
      </c>
      <c r="I16" s="16">
        <f t="shared" si="2"/>
        <v>57683.98190045249</v>
      </c>
      <c r="J16" s="18">
        <f t="shared" si="3"/>
        <v>27</v>
      </c>
      <c r="K16" s="16">
        <f t="shared" si="4"/>
        <v>7005839</v>
      </c>
      <c r="L16" s="19">
        <f t="shared" si="5"/>
        <v>0.5495568772277726</v>
      </c>
      <c r="M16" s="19">
        <f t="shared" si="6"/>
        <v>0.3808551204328132</v>
      </c>
      <c r="IT16" s="20"/>
      <c r="IU16" s="20"/>
      <c r="IV16" s="20"/>
    </row>
    <row r="17" spans="1:256" s="17" customFormat="1" ht="14.25">
      <c r="A17" s="14" t="s">
        <v>27</v>
      </c>
      <c r="B17" s="15">
        <v>477</v>
      </c>
      <c r="C17" s="16">
        <v>9453438</v>
      </c>
      <c r="D17" s="16">
        <v>32958332</v>
      </c>
      <c r="E17" s="16">
        <v>21152</v>
      </c>
      <c r="F17" s="16">
        <f t="shared" si="1"/>
        <v>69095.03563941299</v>
      </c>
      <c r="G17" s="15">
        <v>512</v>
      </c>
      <c r="H17" s="16">
        <v>25759908</v>
      </c>
      <c r="I17" s="16">
        <f t="shared" si="2"/>
        <v>50312.3203125</v>
      </c>
      <c r="J17" s="18">
        <f t="shared" si="3"/>
        <v>-35</v>
      </c>
      <c r="K17" s="16">
        <f t="shared" si="4"/>
        <v>7198424</v>
      </c>
      <c r="L17" s="19">
        <f t="shared" si="5"/>
        <v>0.2794429234762794</v>
      </c>
      <c r="M17" s="19">
        <f t="shared" si="6"/>
        <v>0.37332238327013645</v>
      </c>
      <c r="IT17" s="20"/>
      <c r="IU17" s="20"/>
      <c r="IV17" s="20"/>
    </row>
    <row r="18" spans="1:256" s="17" customFormat="1" ht="14.25">
      <c r="A18" s="17" t="s">
        <v>28</v>
      </c>
      <c r="B18" s="15">
        <v>6</v>
      </c>
      <c r="C18" s="16">
        <v>293326</v>
      </c>
      <c r="D18" s="16">
        <f>C18-E18</f>
        <v>293326</v>
      </c>
      <c r="E18" s="16">
        <v>0</v>
      </c>
      <c r="F18" s="16">
        <f t="shared" si="1"/>
        <v>48887.666666666664</v>
      </c>
      <c r="G18" s="15">
        <v>6</v>
      </c>
      <c r="H18" s="16">
        <v>195318</v>
      </c>
      <c r="I18" s="16">
        <f t="shared" si="2"/>
        <v>32553</v>
      </c>
      <c r="J18" s="18">
        <f t="shared" si="3"/>
        <v>0</v>
      </c>
      <c r="K18" s="16">
        <f t="shared" si="4"/>
        <v>98008</v>
      </c>
      <c r="L18" s="19">
        <f t="shared" si="5"/>
        <v>0.501786829682876</v>
      </c>
      <c r="M18" s="19">
        <f t="shared" si="6"/>
        <v>0.501786829682876</v>
      </c>
      <c r="IT18" s="20"/>
      <c r="IU18" s="20"/>
      <c r="IV18" s="20"/>
    </row>
    <row r="19" spans="1:256" s="17" customFormat="1" ht="14.25">
      <c r="A19" s="17" t="s">
        <v>29</v>
      </c>
      <c r="B19" s="21">
        <v>209</v>
      </c>
      <c r="C19" s="16">
        <v>15380016</v>
      </c>
      <c r="D19" s="16">
        <f>C19-E19</f>
        <v>15379599</v>
      </c>
      <c r="E19" s="16">
        <v>417</v>
      </c>
      <c r="F19" s="16">
        <f t="shared" si="1"/>
        <v>73586.5980861244</v>
      </c>
      <c r="G19" s="21">
        <v>184</v>
      </c>
      <c r="H19" s="16">
        <v>9274351</v>
      </c>
      <c r="I19" s="16">
        <f t="shared" si="2"/>
        <v>50404.08152173913</v>
      </c>
      <c r="J19" s="18">
        <f t="shared" si="3"/>
        <v>25</v>
      </c>
      <c r="K19" s="16">
        <f t="shared" si="4"/>
        <v>6105248</v>
      </c>
      <c r="L19" s="19">
        <f t="shared" si="5"/>
        <v>0.6582938256272595</v>
      </c>
      <c r="M19" s="19">
        <f t="shared" si="6"/>
        <v>0.45993332016945354</v>
      </c>
      <c r="IT19" s="20"/>
      <c r="IU19" s="20"/>
      <c r="IV19" s="20"/>
    </row>
    <row r="20" spans="1:256" s="17" customFormat="1" ht="14.25">
      <c r="A20" s="17" t="s">
        <v>30</v>
      </c>
      <c r="B20" s="21">
        <v>16</v>
      </c>
      <c r="C20" s="16">
        <v>866548</v>
      </c>
      <c r="D20" s="16">
        <f>C20-E20</f>
        <v>866184</v>
      </c>
      <c r="E20" s="16">
        <v>364</v>
      </c>
      <c r="F20" s="16">
        <f t="shared" si="1"/>
        <v>54136.5</v>
      </c>
      <c r="G20" s="21">
        <v>18</v>
      </c>
      <c r="H20" s="16">
        <v>653926</v>
      </c>
      <c r="I20" s="16">
        <f t="shared" si="2"/>
        <v>36329.22222222222</v>
      </c>
      <c r="J20" s="18">
        <f t="shared" si="3"/>
        <v>-2</v>
      </c>
      <c r="K20" s="16">
        <f t="shared" si="4"/>
        <v>212258</v>
      </c>
      <c r="L20" s="19">
        <f t="shared" si="5"/>
        <v>0.32459024415606663</v>
      </c>
      <c r="M20" s="19">
        <f t="shared" si="6"/>
        <v>0.49016402467557496</v>
      </c>
      <c r="IT20" s="20"/>
      <c r="IU20" s="20"/>
      <c r="IV20" s="20"/>
    </row>
    <row r="21" spans="1:255" s="28" customFormat="1" ht="15.75">
      <c r="A21" s="6"/>
      <c r="B21" s="6"/>
      <c r="C21" s="6"/>
      <c r="D21" s="6"/>
      <c r="E21" s="6"/>
      <c r="F21" s="6"/>
      <c r="G21" s="22"/>
      <c r="H21" s="23"/>
      <c r="I21" s="24"/>
      <c r="J21" s="25"/>
      <c r="K21" s="26"/>
      <c r="L21" s="27"/>
      <c r="M21" s="27"/>
      <c r="IT21" s="29"/>
      <c r="IU21" s="29"/>
    </row>
    <row r="22" spans="1:256" s="33" customFormat="1" ht="12.75">
      <c r="A22" s="30" t="s">
        <v>31</v>
      </c>
      <c r="B22" s="31">
        <f>SUM(B3:B20)</f>
        <v>2911</v>
      </c>
      <c r="C22" s="32">
        <f>SUM(C3:C20)</f>
        <v>147228127</v>
      </c>
      <c r="D22" s="33">
        <f>SUM(D3:D21)</f>
        <v>170955666</v>
      </c>
      <c r="E22" s="32">
        <f>SUM(E3:E20)</f>
        <v>53131</v>
      </c>
      <c r="F22" s="33">
        <f>D22/B22</f>
        <v>58727.47028512539</v>
      </c>
      <c r="G22" s="31">
        <f>SUM(G3:G21)</f>
        <v>2875</v>
      </c>
      <c r="H22" s="32">
        <f>SUM(H3:H21)</f>
        <v>124023644</v>
      </c>
      <c r="I22" s="33">
        <f>H22/G22</f>
        <v>43138.6587826087</v>
      </c>
      <c r="J22" s="34">
        <f>B22-G22</f>
        <v>36</v>
      </c>
      <c r="K22" s="33">
        <f>D22-H22</f>
        <v>46932022</v>
      </c>
      <c r="L22" s="35">
        <f>D22/H22-1</f>
        <v>0.37841189378373685</v>
      </c>
      <c r="M22" s="35">
        <f>F22/I22-1</f>
        <v>0.36136523346899474</v>
      </c>
      <c r="IT22" s="36"/>
      <c r="IU22" s="36"/>
      <c r="IV22" s="3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dcterms:modified xsi:type="dcterms:W3CDTF">2010-04-18T21:56:45Z</dcterms:modified>
  <cp:category/>
  <cp:version/>
  <cp:contentType/>
  <cp:contentStatus/>
</cp:coreProperties>
</file>